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AÑO 2020\CMI\"/>
    </mc:Choice>
  </mc:AlternateContent>
  <xr:revisionPtr revIDLastSave="0" documentId="13_ncr:1_{6B4A3370-0309-447A-A75A-51430692BD4A}" xr6:coauthVersionLast="44" xr6:coauthVersionMax="44" xr10:uidLastSave="{00000000-0000-0000-0000-000000000000}"/>
  <bookViews>
    <workbookView xWindow="-110" yWindow="-110" windowWidth="19420" windowHeight="10420" xr2:uid="{1FB85310-235D-4D9A-AF4C-5A41CD2674C9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 l="1"/>
  <c r="D2" i="1"/>
</calcChain>
</file>

<file path=xl/sharedStrings.xml><?xml version="1.0" encoding="utf-8"?>
<sst xmlns="http://schemas.openxmlformats.org/spreadsheetml/2006/main" count="22" uniqueCount="21">
  <si>
    <t>Ingresos</t>
  </si>
  <si>
    <t xml:space="preserve">Utilidad Neta </t>
  </si>
  <si>
    <t>Ebitda</t>
  </si>
  <si>
    <t>Costos y Gastos</t>
  </si>
  <si>
    <t>EBITDA</t>
  </si>
  <si>
    <t>ANTERIOR</t>
  </si>
  <si>
    <t>EJECUTADO</t>
  </si>
  <si>
    <t>PRESUPUESTO</t>
  </si>
  <si>
    <t>%EJEC.</t>
  </si>
  <si>
    <t>%VAR</t>
  </si>
  <si>
    <t>$VARIACION</t>
  </si>
  <si>
    <t>Ingresos netos</t>
  </si>
  <si>
    <t>Otros Ingresos</t>
  </si>
  <si>
    <t>Total Ingresos Netos</t>
  </si>
  <si>
    <t>Costo de Venta</t>
  </si>
  <si>
    <t>Gastos de Administración</t>
  </si>
  <si>
    <t>Otros Gastos</t>
  </si>
  <si>
    <t>Total Costos y Gastos</t>
  </si>
  <si>
    <t>Ingresos No Efectivos</t>
  </si>
  <si>
    <t>NA</t>
  </si>
  <si>
    <t>Total Ebitda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</si>
</sst>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&quot;$&quot;\ #,##0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color theme="0"/>
      <name val="Trebuchet MS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7934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2" fillId="0" borderId="0" xfId="0" applyFont="1" applyAlignment="1">
      <alignment horizontal="center"/>
    </xf>
    <xf numFmtId="0" fontId="4" fillId="2" borderId="1" xfId="2" applyFont="1" applyFill="1" applyBorder="1" applyAlignment="1" applyProtection="1"/>
    <xf numFmtId="0" fontId="4" fillId="2" borderId="2" xfId="2" applyFont="1" applyFill="1" applyBorder="1" applyAlignment="1" applyProtection="1"/>
    <xf numFmtId="0" fontId="4" fillId="2" borderId="3" xfId="2" applyFont="1" applyFill="1" applyBorder="1" applyAlignment="1" applyProtection="1"/>
    <xf numFmtId="0" fontId="1" fillId="0" borderId="4" xfId="3" applyBorder="1"/>
    <xf numFmtId="165" fontId="0" fillId="0" borderId="0" xfId="4" applyNumberFormat="1" applyFont="1" applyBorder="1"/>
    <xf numFmtId="165" fontId="1" fillId="0" borderId="0" xfId="3" applyNumberFormat="1" applyBorder="1"/>
    <xf numFmtId="165" fontId="1" fillId="0" borderId="5" xfId="3" applyNumberFormat="1" applyBorder="1"/>
    <xf numFmtId="0" fontId="1" fillId="3" borderId="4" xfId="3" applyFill="1" applyBorder="1"/>
    <xf numFmtId="165" fontId="5" fillId="3" borderId="0" xfId="4" applyNumberFormat="1" applyFont="1" applyFill="1" applyBorder="1"/>
    <xf numFmtId="165" fontId="1" fillId="3" borderId="0" xfId="3" applyNumberFormat="1" applyFill="1" applyBorder="1"/>
    <xf numFmtId="165" fontId="5" fillId="3" borderId="5" xfId="4" applyNumberFormat="1" applyFont="1" applyFill="1" applyBorder="1"/>
    <xf numFmtId="0" fontId="2" fillId="3" borderId="6" xfId="3" applyFont="1" applyFill="1" applyBorder="1"/>
    <xf numFmtId="165" fontId="2" fillId="3" borderId="7" xfId="4" applyNumberFormat="1" applyFont="1" applyFill="1" applyBorder="1"/>
    <xf numFmtId="165" fontId="1" fillId="3" borderId="7" xfId="3" applyNumberFormat="1" applyFill="1" applyBorder="1"/>
    <xf numFmtId="165" fontId="2" fillId="3" borderId="8" xfId="4" applyNumberFormat="1" applyFont="1" applyFill="1" applyBorder="1"/>
    <xf numFmtId="41" fontId="0" fillId="0" borderId="0" xfId="1" applyFont="1"/>
  </cellXfs>
  <cellStyles count="5">
    <cellStyle name="Millares [0]" xfId="1" builtinId="6"/>
    <cellStyle name="Millares 2" xfId="4" xr:uid="{0B39FCF8-E859-498E-9F26-B276154D83A7}"/>
    <cellStyle name="Normal" xfId="0" builtinId="0"/>
    <cellStyle name="Normal 4" xfId="3" xr:uid="{A03DECC3-0B0E-4DCC-9C17-12AF2F06EFC7}"/>
    <cellStyle name="Normal_Formatos Info" xfId="2" xr:uid="{35E0512D-79A7-4D33-9BFF-72CD4FC799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09;O%202019/CMI/12-DICIEMBRE%202019/INFORME%20FINANCIERO%20DIC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ERI"/>
      <sheetName val="ESFA"/>
      <sheetName val="2018-2019"/>
      <sheetName val="Multilibro"/>
      <sheetName val="1. ESTADO RESULTADO INTEGRAL"/>
      <sheetName val="Hoja1"/>
      <sheetName val="1.1 OTRO RESULTADO INTEGRAL"/>
      <sheetName val="2.ESTADO RESULTADO INTEGRAL DET"/>
      <sheetName val="3. COSTOS Y GASTOS EFECTIVOS"/>
      <sheetName val="3.1. DETALLE SERV. PERSONALES "/>
      <sheetName val="3.2. DETALLE ORDENES Y CONTRATO"/>
      <sheetName val="3.3.  DETALLE IMP, CONT, TASAS"/>
      <sheetName val="3.4. DETALLE COSTOS GENERALES"/>
      <sheetName val="4. DEP. AMORTIZ. PROVIS."/>
      <sheetName val="5. OTROS CONCEPTOS"/>
      <sheetName val="6. ESTADO SITUACIÓN FINANCIERA"/>
      <sheetName val="7.ESTADO SITUACIÓN FINANC DETAL"/>
      <sheetName val="8. INDICADORES"/>
      <sheetName val="8.1 INDICADORES VI"/>
      <sheetName val="9. EPMMAT CON SEGMENTOS"/>
      <sheetName val="NACIONALES - Impresión"/>
      <sheetName val="EPM - Impresión"/>
      <sheetName val="INTERNALES - Impresión"/>
      <sheetName val="10. FILIALES NACIONALES"/>
      <sheetName val="Consulta Formulas"/>
      <sheetName val="11. FILIALES INTERNACIONALES"/>
      <sheetName val="12. ERI RESUMIDO MENSUALIZADO"/>
      <sheetName val="13. ESF RESUMIDO MENSUALIZADO"/>
      <sheetName val="14. INDICADORES CMI"/>
      <sheetName val="15.AR - No Usar"/>
      <sheetName val="15. ÁRBOL_DE_RENTABILIDAD"/>
      <sheetName val="Costo Capital"/>
      <sheetName val="16. ESTADO RESULT. INTEG. PPTO"/>
      <sheetName val="17. OTRO RESULTADO INTEGR. PPTO"/>
      <sheetName val="18. EST. RESUL. INTEG. DET PPTO"/>
      <sheetName val="19. EST. SITUAC. FINANCI PPTO"/>
      <sheetName val="20.EST. SITUAC. FINANC DET PPTO"/>
      <sheetName val="21. INDICADORES PPTO"/>
      <sheetName val="Consulta Agrupaciones"/>
      <sheetName val="INTERNALES - Impresión (Res Am)"/>
      <sheetName val="NACIONALES - Impresión (Res Am)"/>
      <sheetName val="EPM - Impresión (Resumido Ampl)"/>
      <sheetName val="CálculosIndicadores"/>
    </sheetNames>
    <sheetDataSet>
      <sheetData sheetId="0"/>
      <sheetData sheetId="1"/>
      <sheetData sheetId="2"/>
      <sheetData sheetId="3"/>
      <sheetData sheetId="4"/>
      <sheetData sheetId="5">
        <row r="17">
          <cell r="O17">
            <v>227426618179.42999</v>
          </cell>
        </row>
        <row r="31">
          <cell r="O31">
            <v>18050575527.16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C2274-A5F0-4336-86B1-2ADA9D95C24A}">
  <dimension ref="A1:G23"/>
  <sheetViews>
    <sheetView tabSelected="1" workbookViewId="0">
      <selection activeCell="C6" sqref="C6"/>
    </sheetView>
  </sheetViews>
  <sheetFormatPr baseColWidth="10" defaultRowHeight="14.5" x14ac:dyDescent="0.35"/>
  <cols>
    <col min="1" max="1" width="14.54296875" bestFit="1" customWidth="1"/>
    <col min="2" max="2" width="13.81640625" customWidth="1"/>
  </cols>
  <sheetData>
    <row r="1" spans="1:7" x14ac:dyDescent="0.35">
      <c r="B1" s="3">
        <v>2016</v>
      </c>
      <c r="C1" s="3">
        <v>2017</v>
      </c>
      <c r="D1" s="3">
        <v>2018</v>
      </c>
      <c r="E1" s="3">
        <v>2019</v>
      </c>
    </row>
    <row r="2" spans="1:7" x14ac:dyDescent="0.35">
      <c r="A2" t="s">
        <v>0</v>
      </c>
      <c r="B2" s="1">
        <v>185950</v>
      </c>
      <c r="C2" s="12">
        <v>212078</v>
      </c>
      <c r="D2" s="2">
        <f>+'[1]1. ESTADO RESULTADO INTEGRAL'!$O$17/1000000</f>
        <v>227426.61817942999</v>
      </c>
      <c r="E2" s="2">
        <v>249064</v>
      </c>
    </row>
    <row r="3" spans="1:7" x14ac:dyDescent="0.35">
      <c r="A3" t="s">
        <v>3</v>
      </c>
      <c r="B3" s="2">
        <v>157403</v>
      </c>
      <c r="C3" s="2">
        <v>186775</v>
      </c>
      <c r="D3" s="2">
        <v>195255</v>
      </c>
      <c r="E3" s="2">
        <v>206106</v>
      </c>
    </row>
    <row r="4" spans="1:7" x14ac:dyDescent="0.35">
      <c r="A4" t="s">
        <v>1</v>
      </c>
      <c r="B4" s="2">
        <v>17374</v>
      </c>
      <c r="C4" s="2">
        <v>16930</v>
      </c>
      <c r="D4" s="2">
        <f>+'[1]1. ESTADO RESULTADO INTEGRAL'!$O$31/1000000</f>
        <v>18050.575527159999</v>
      </c>
      <c r="E4" s="2">
        <v>28321</v>
      </c>
    </row>
    <row r="5" spans="1:7" x14ac:dyDescent="0.35">
      <c r="A5" t="s">
        <v>2</v>
      </c>
      <c r="B5" s="2">
        <v>32952</v>
      </c>
      <c r="C5" s="2">
        <v>25005</v>
      </c>
      <c r="D5" s="2">
        <v>40169</v>
      </c>
      <c r="E5" s="2">
        <v>71887</v>
      </c>
    </row>
    <row r="7" spans="1:7" x14ac:dyDescent="0.35">
      <c r="B7" s="2"/>
    </row>
    <row r="8" spans="1:7" x14ac:dyDescent="0.35">
      <c r="B8" s="19"/>
      <c r="C8" s="19"/>
      <c r="D8" s="19"/>
      <c r="E8" s="19"/>
    </row>
    <row r="9" spans="1:7" x14ac:dyDescent="0.35">
      <c r="B9" s="19"/>
      <c r="C9" s="19"/>
      <c r="D9" s="19"/>
      <c r="E9" s="19"/>
    </row>
    <row r="10" spans="1:7" x14ac:dyDescent="0.35">
      <c r="B10" s="19"/>
      <c r="C10" s="19"/>
      <c r="D10" s="19"/>
      <c r="E10" s="19"/>
    </row>
    <row r="11" spans="1:7" x14ac:dyDescent="0.35">
      <c r="B11" s="19"/>
      <c r="C11" s="19"/>
      <c r="D11" s="19"/>
      <c r="E11" s="19"/>
    </row>
    <row r="13" spans="1:7" x14ac:dyDescent="0.35">
      <c r="B13">
        <v>2016</v>
      </c>
      <c r="C13">
        <v>2017</v>
      </c>
    </row>
    <row r="14" spans="1:7" x14ac:dyDescent="0.35">
      <c r="A14" s="4" t="s">
        <v>4</v>
      </c>
      <c r="B14" s="5" t="s">
        <v>5</v>
      </c>
      <c r="C14" s="5" t="s">
        <v>6</v>
      </c>
      <c r="D14" s="5" t="s">
        <v>7</v>
      </c>
      <c r="E14" s="5" t="s">
        <v>8</v>
      </c>
      <c r="F14" s="5" t="s">
        <v>9</v>
      </c>
      <c r="G14" s="6" t="s">
        <v>10</v>
      </c>
    </row>
    <row r="15" spans="1:7" x14ac:dyDescent="0.35">
      <c r="A15" s="7" t="s">
        <v>11</v>
      </c>
      <c r="B15" s="8">
        <v>179032.93827714998</v>
      </c>
      <c r="C15" s="8">
        <v>201604.68183131001</v>
      </c>
      <c r="D15" s="8">
        <v>192490.938894252</v>
      </c>
      <c r="E15" s="9">
        <v>104.7346347778296</v>
      </c>
      <c r="F15" s="9">
        <v>12.607592642655558</v>
      </c>
      <c r="G15" s="10">
        <v>9113.7429370580066</v>
      </c>
    </row>
    <row r="16" spans="1:7" x14ac:dyDescent="0.35">
      <c r="A16" s="7" t="s">
        <v>12</v>
      </c>
      <c r="B16" s="8">
        <v>6917.5589822299999</v>
      </c>
      <c r="C16" s="8">
        <v>10081.226349639999</v>
      </c>
      <c r="D16" s="8">
        <v>1902.8461418224899</v>
      </c>
      <c r="E16" s="9">
        <v>529.79724046340914</v>
      </c>
      <c r="F16" s="9">
        <v>45.73386906475114</v>
      </c>
      <c r="G16" s="10">
        <v>8178.3802078175095</v>
      </c>
    </row>
    <row r="17" spans="1:7" x14ac:dyDescent="0.35">
      <c r="A17" s="11" t="s">
        <v>13</v>
      </c>
      <c r="B17" s="12">
        <v>185950.49725937998</v>
      </c>
      <c r="C17" s="12">
        <v>211685.90818095001</v>
      </c>
      <c r="D17" s="12">
        <v>194393.78503607449</v>
      </c>
      <c r="E17" s="13">
        <v>108.89540946057845</v>
      </c>
      <c r="F17" s="13">
        <v>13.839925840946815</v>
      </c>
      <c r="G17" s="14">
        <v>17292.123144875517</v>
      </c>
    </row>
    <row r="18" spans="1:7" x14ac:dyDescent="0.35">
      <c r="A18" s="7" t="s">
        <v>14</v>
      </c>
      <c r="B18" s="8">
        <v>125583.18852794</v>
      </c>
      <c r="C18" s="8">
        <v>150434.37235979</v>
      </c>
      <c r="D18" s="8">
        <v>149810.755587358</v>
      </c>
      <c r="E18" s="9">
        <v>100.41626969304507</v>
      </c>
      <c r="F18" s="9">
        <v>19.788623081759908</v>
      </c>
      <c r="G18" s="10">
        <v>623.61677243199665</v>
      </c>
    </row>
    <row r="19" spans="1:7" x14ac:dyDescent="0.35">
      <c r="A19" s="7" t="s">
        <v>15</v>
      </c>
      <c r="B19" s="8">
        <v>19789.09638304</v>
      </c>
      <c r="C19" s="8">
        <v>22760.455983069998</v>
      </c>
      <c r="D19" s="8">
        <v>22388.265102621801</v>
      </c>
      <c r="E19" s="9">
        <v>101.66243734716458</v>
      </c>
      <c r="F19" s="9">
        <v>15.015135317530545</v>
      </c>
      <c r="G19" s="10">
        <v>372.19088044819728</v>
      </c>
    </row>
    <row r="20" spans="1:7" x14ac:dyDescent="0.35">
      <c r="A20" s="7" t="s">
        <v>16</v>
      </c>
      <c r="B20" s="8">
        <v>2829.0182650300003</v>
      </c>
      <c r="C20" s="8">
        <v>6830.2855186999996</v>
      </c>
      <c r="D20" s="8">
        <v>910.96674916788004</v>
      </c>
      <c r="E20" s="9">
        <v>749.78428410686831</v>
      </c>
      <c r="F20" s="9">
        <v>141.43660022030886</v>
      </c>
      <c r="G20" s="10">
        <v>5919.3187695321194</v>
      </c>
    </row>
    <row r="21" spans="1:7" x14ac:dyDescent="0.35">
      <c r="A21" s="11" t="s">
        <v>17</v>
      </c>
      <c r="B21" s="12">
        <v>148201.30317601</v>
      </c>
      <c r="C21" s="12">
        <v>180025.11386155998</v>
      </c>
      <c r="D21" s="12">
        <v>173109.98743914769</v>
      </c>
      <c r="E21" s="13">
        <v>103.99464324659091</v>
      </c>
      <c r="F21" s="13">
        <v>21.473367644921922</v>
      </c>
      <c r="G21" s="14">
        <v>6915.1264224123133</v>
      </c>
    </row>
    <row r="22" spans="1:7" x14ac:dyDescent="0.35">
      <c r="A22" s="7" t="s">
        <v>18</v>
      </c>
      <c r="B22" s="8">
        <v>4797.1831634600003</v>
      </c>
      <c r="C22" s="8">
        <v>5781.5188183800001</v>
      </c>
      <c r="D22" s="8">
        <v>0</v>
      </c>
      <c r="E22" s="9" t="s">
        <v>19</v>
      </c>
      <c r="F22" s="9" t="s">
        <v>19</v>
      </c>
      <c r="G22" s="10">
        <v>5781.5188183800001</v>
      </c>
    </row>
    <row r="23" spans="1:7" x14ac:dyDescent="0.35">
      <c r="A23" s="15" t="s">
        <v>20</v>
      </c>
      <c r="B23" s="16">
        <v>32952.010919909975</v>
      </c>
      <c r="C23" s="16">
        <v>25879.27550101003</v>
      </c>
      <c r="D23" s="16">
        <v>21283.797596926801</v>
      </c>
      <c r="E23" s="17">
        <v>121.59143772700966</v>
      </c>
      <c r="F23" s="17">
        <v>-21.463744461879013</v>
      </c>
      <c r="G23" s="18">
        <v>4595.4779040832036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 PATRICIA ALVAREZ PEREIRA</dc:creator>
  <cp:lastModifiedBy>NORA PATRICIA ALVAREZ PEREIRA</cp:lastModifiedBy>
  <dcterms:created xsi:type="dcterms:W3CDTF">2020-09-09T14:13:09Z</dcterms:created>
  <dcterms:modified xsi:type="dcterms:W3CDTF">2020-09-09T19:49:44Z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